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Kyberna\PSE\"/>
    </mc:Choice>
  </mc:AlternateContent>
  <xr:revisionPtr revIDLastSave="0" documentId="13_ncr:1_{6B97B25A-CAA3-428B-A87D-6609B8A76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3" i="1"/>
  <c r="L24" i="1"/>
  <c r="L22" i="1"/>
  <c r="F21" i="1"/>
  <c r="F22" i="1"/>
  <c r="F23" i="1"/>
  <c r="F24" i="1"/>
  <c r="F25" i="1"/>
  <c r="F26" i="1"/>
  <c r="F20" i="1"/>
  <c r="E22" i="1"/>
  <c r="B16" i="1"/>
  <c r="N4" i="1"/>
  <c r="N5" i="1"/>
  <c r="N8" i="1"/>
  <c r="N10" i="1"/>
  <c r="N11" i="1"/>
  <c r="M3" i="1"/>
  <c r="N3" i="1" s="1"/>
  <c r="M4" i="1"/>
  <c r="M5" i="1"/>
  <c r="M6" i="1"/>
  <c r="M7" i="1"/>
  <c r="N7" i="1" s="1"/>
  <c r="M8" i="1"/>
  <c r="M9" i="1"/>
  <c r="N9" i="1" s="1"/>
  <c r="M10" i="1"/>
  <c r="M11" i="1"/>
  <c r="M12" i="1"/>
  <c r="N12" i="1" s="1"/>
  <c r="M13" i="1"/>
  <c r="N13" i="1" s="1"/>
  <c r="M14" i="1"/>
  <c r="N14" i="1" s="1"/>
  <c r="M15" i="1"/>
  <c r="N15" i="1" s="1"/>
  <c r="M2" i="1"/>
  <c r="N2" i="1" s="1"/>
  <c r="C3" i="1"/>
  <c r="C4" i="1"/>
  <c r="C5" i="1"/>
  <c r="C6" i="1"/>
  <c r="N6" i="1" s="1"/>
  <c r="C7" i="1"/>
  <c r="C8" i="1"/>
  <c r="C9" i="1"/>
  <c r="C10" i="1"/>
  <c r="C11" i="1"/>
  <c r="C12" i="1"/>
  <c r="C13" i="1"/>
  <c r="C14" i="1"/>
  <c r="C15" i="1"/>
  <c r="C2" i="1"/>
  <c r="F27" i="1" l="1"/>
  <c r="N27" i="1" s="1"/>
  <c r="L27" i="1"/>
  <c r="N16" i="1"/>
  <c r="N17" i="1" s="1"/>
</calcChain>
</file>

<file path=xl/sharedStrings.xml><?xml version="1.0" encoding="utf-8"?>
<sst xmlns="http://schemas.openxmlformats.org/spreadsheetml/2006/main" count="105" uniqueCount="51">
  <si>
    <t>zásuvka</t>
  </si>
  <si>
    <t>jednotlivé úseky (m)</t>
  </si>
  <si>
    <t>2x2.1-2</t>
  </si>
  <si>
    <t>2.5</t>
  </si>
  <si>
    <t>2.4</t>
  </si>
  <si>
    <t>2.3</t>
  </si>
  <si>
    <t>2.6</t>
  </si>
  <si>
    <t>2.7</t>
  </si>
  <si>
    <t>2.8</t>
  </si>
  <si>
    <t>2x2.9-10</t>
  </si>
  <si>
    <t>2x3.1-2</t>
  </si>
  <si>
    <t>3.3</t>
  </si>
  <si>
    <t>3.4</t>
  </si>
  <si>
    <t>3.5</t>
  </si>
  <si>
    <t>3.6</t>
  </si>
  <si>
    <t>2x3.7-8</t>
  </si>
  <si>
    <t>počet zásuvek</t>
  </si>
  <si>
    <t>počet kabelů</t>
  </si>
  <si>
    <t>-</t>
  </si>
  <si>
    <t>mezisoučet</t>
  </si>
  <si>
    <t>pro každý kabel</t>
  </si>
  <si>
    <t>s rezervou 15%</t>
  </si>
  <si>
    <t>materiál</t>
  </si>
  <si>
    <t>jednotka</t>
  </si>
  <si>
    <t>cena za jednotku</t>
  </si>
  <si>
    <t>počet</t>
  </si>
  <si>
    <t>cena celkem</t>
  </si>
  <si>
    <t>kabel</t>
  </si>
  <si>
    <t>odkaz</t>
  </si>
  <si>
    <t>https://lanberg.pl/en/produkt/PPS7-1024-S#img0</t>
  </si>
  <si>
    <t>ks</t>
  </si>
  <si>
    <t>Patch panel Digitus DN-91424 48 portů 1U</t>
  </si>
  <si>
    <t>https://a.co/d/8IXNd7j</t>
  </si>
  <si>
    <t>RJ45 CAT 7 Tool-Less STP Shielded Keystone Jack</t>
  </si>
  <si>
    <t>m</t>
  </si>
  <si>
    <t>Síťový Keystone Face Plate</t>
  </si>
  <si>
    <t>https://nedis.cz/cs-cz/product/propojovaci-prislusenstvi/pocitace-site/nastenne-zasuvky/550783521/sitovy-keystone-face-plate-celni-deska-rj45-2-porty-ports-abs-bila-obalka</t>
  </si>
  <si>
    <t>https://www.elfetex.cz/10-619-689-s-stp-4x2x05-cat-7-sxkd-7-sstp-lsoh</t>
  </si>
  <si>
    <t>Pevná police s perforací Masterlan, 1U, 19", hloubka 250mm, nosnost 25kg, černá</t>
  </si>
  <si>
    <t>https://www.czc.cz/masterlan-pevna-police-s-perforaci-1u-19-hloubka-250mm-nosnost-25kg-cerna/271564/produkt</t>
  </si>
  <si>
    <t>https://www.cbelektro.sk/trubka-ohyb-monoflex-en-320-n-pvc-priem-16mm-kat-zn-1416e-bal-50-kopos-p37941</t>
  </si>
  <si>
    <t>Trubka ohyb. MONOFLEX EN 320 N PVC priem. 16mm</t>
  </si>
  <si>
    <t>Kabel Solarix CAT7</t>
  </si>
  <si>
    <t>práce</t>
  </si>
  <si>
    <t>trubky</t>
  </si>
  <si>
    <t>rack</t>
  </si>
  <si>
    <t>certifikace</t>
  </si>
  <si>
    <t>zakončení patch</t>
  </si>
  <si>
    <t>zásuvky vč. zapojení</t>
  </si>
  <si>
    <t>https://www.schrack.cz/eshop/skrine-pro-rozvadece-a-rozvodnice/datove-rozvadece-standard/rozvadece-stojanove-19/datove-rozvadece-ds-ip30/datove-rozvadece-ds-ip30/stojanovy-rozvadec-42u-s-600mm-hl-600mm-ral-7035-ral-5005-ds426060-a.html</t>
  </si>
  <si>
    <t>Stojanový rozvaděč,42U,š.600mm,hl.600mm, RAL 7035 + RAL 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</si>
</sst>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hrack.cz/eshop/skrine-pro-rozvadece-a-rozvodnice/datove-rozvadece-standard/rozvadece-stojanove-19/datove-rozvadece-ds-ip30/datove-rozvadece-ds-ip30/stojanovy-rozvadec-42u-s-600mm-hl-600mm-ral-7035-ral-5005-ds426060-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13" zoomScale="130" zoomScaleNormal="130" workbookViewId="0">
      <selection activeCell="F27" sqref="F27"/>
    </sheetView>
  </sheetViews>
  <sheetFormatPr defaultRowHeight="15" x14ac:dyDescent="0.25"/>
  <cols>
    <col min="1" max="1" width="16.5703125" customWidth="1"/>
    <col min="2" max="2" width="13.5703125" bestFit="1" customWidth="1"/>
    <col min="3" max="3" width="12.42578125" bestFit="1" customWidth="1"/>
    <col min="4" max="4" width="16" bestFit="1" customWidth="1"/>
    <col min="5" max="5" width="9.5703125" customWidth="1"/>
    <col min="6" max="6" width="12" bestFit="1" customWidth="1"/>
    <col min="8" max="8" width="18.85546875" bestFit="1" customWidth="1"/>
    <col min="10" max="10" width="16" bestFit="1" customWidth="1"/>
    <col min="12" max="12" width="12" bestFit="1" customWidth="1"/>
    <col min="13" max="13" width="14.28515625" bestFit="1" customWidth="1"/>
    <col min="14" max="14" width="14.85546875" bestFit="1" customWidth="1"/>
  </cols>
  <sheetData>
    <row r="1" spans="1:14" x14ac:dyDescent="0.25">
      <c r="A1" t="s">
        <v>0</v>
      </c>
      <c r="B1" t="s">
        <v>16</v>
      </c>
      <c r="C1" t="s">
        <v>17</v>
      </c>
      <c r="D1" s="5" t="s">
        <v>1</v>
      </c>
      <c r="E1" s="5"/>
      <c r="F1" s="5"/>
      <c r="G1" s="5"/>
      <c r="H1" s="5"/>
      <c r="I1" s="5"/>
      <c r="J1" s="5"/>
      <c r="K1" s="5"/>
      <c r="L1" s="5"/>
      <c r="M1" t="s">
        <v>19</v>
      </c>
      <c r="N1" t="s">
        <v>20</v>
      </c>
    </row>
    <row r="2" spans="1:14" x14ac:dyDescent="0.25">
      <c r="A2" s="1" t="s">
        <v>2</v>
      </c>
      <c r="B2">
        <v>2</v>
      </c>
      <c r="C2">
        <f>B2*2</f>
        <v>4</v>
      </c>
      <c r="D2">
        <v>0.5</v>
      </c>
      <c r="E2">
        <v>1.7</v>
      </c>
      <c r="F2">
        <v>5.0999999999999996</v>
      </c>
      <c r="G2" t="s">
        <v>18</v>
      </c>
      <c r="H2" t="s">
        <v>18</v>
      </c>
      <c r="I2" t="s">
        <v>18</v>
      </c>
      <c r="J2" t="s">
        <v>18</v>
      </c>
      <c r="K2" t="s">
        <v>18</v>
      </c>
      <c r="L2" t="s">
        <v>18</v>
      </c>
      <c r="M2">
        <f>SUM(D2:L2)</f>
        <v>7.3</v>
      </c>
      <c r="N2">
        <f>M2*C2</f>
        <v>29.2</v>
      </c>
    </row>
    <row r="3" spans="1:14" x14ac:dyDescent="0.25">
      <c r="A3" s="1" t="s">
        <v>5</v>
      </c>
      <c r="B3">
        <v>1</v>
      </c>
      <c r="C3">
        <f t="shared" ref="C3:C15" si="0">B3*2</f>
        <v>2</v>
      </c>
      <c r="D3">
        <v>0.5</v>
      </c>
      <c r="E3">
        <v>1.7</v>
      </c>
      <c r="F3">
        <v>5.0999999999999996</v>
      </c>
      <c r="G3">
        <v>1.1000000000000001</v>
      </c>
      <c r="H3">
        <v>2.6</v>
      </c>
      <c r="I3" t="s">
        <v>18</v>
      </c>
      <c r="J3" t="s">
        <v>18</v>
      </c>
      <c r="K3" t="s">
        <v>18</v>
      </c>
      <c r="L3" t="s">
        <v>18</v>
      </c>
      <c r="M3">
        <f t="shared" ref="M3:M15" si="1">SUM(D3:L3)</f>
        <v>11</v>
      </c>
      <c r="N3">
        <f t="shared" ref="N3:N15" si="2">M3*C3</f>
        <v>22</v>
      </c>
    </row>
    <row r="4" spans="1:14" x14ac:dyDescent="0.25">
      <c r="A4" s="1" t="s">
        <v>4</v>
      </c>
      <c r="B4">
        <v>1</v>
      </c>
      <c r="C4">
        <f t="shared" si="0"/>
        <v>2</v>
      </c>
      <c r="D4">
        <v>0.5</v>
      </c>
      <c r="E4">
        <v>1.7</v>
      </c>
      <c r="F4">
        <v>5.0999999999999996</v>
      </c>
      <c r="G4">
        <v>1.1000000000000001</v>
      </c>
      <c r="H4">
        <v>1.3</v>
      </c>
      <c r="I4">
        <v>2.6</v>
      </c>
      <c r="J4" t="s">
        <v>18</v>
      </c>
      <c r="K4" t="s">
        <v>18</v>
      </c>
      <c r="L4" t="s">
        <v>18</v>
      </c>
      <c r="M4">
        <f t="shared" si="1"/>
        <v>12.3</v>
      </c>
      <c r="N4">
        <f t="shared" si="2"/>
        <v>24.6</v>
      </c>
    </row>
    <row r="5" spans="1:14" x14ac:dyDescent="0.25">
      <c r="A5" s="1" t="s">
        <v>3</v>
      </c>
      <c r="B5">
        <v>1</v>
      </c>
      <c r="C5">
        <f t="shared" si="0"/>
        <v>2</v>
      </c>
      <c r="D5">
        <v>0.5</v>
      </c>
      <c r="E5">
        <v>1.7</v>
      </c>
      <c r="F5">
        <v>3.3</v>
      </c>
      <c r="G5">
        <v>1.8</v>
      </c>
      <c r="H5">
        <v>1.9</v>
      </c>
      <c r="I5" t="s">
        <v>18</v>
      </c>
      <c r="J5" t="s">
        <v>18</v>
      </c>
      <c r="K5" t="s">
        <v>18</v>
      </c>
      <c r="L5" t="s">
        <v>18</v>
      </c>
      <c r="M5">
        <f t="shared" si="1"/>
        <v>9.1999999999999993</v>
      </c>
      <c r="N5">
        <f t="shared" si="2"/>
        <v>18.399999999999999</v>
      </c>
    </row>
    <row r="6" spans="1:14" x14ac:dyDescent="0.25">
      <c r="A6" s="1" t="s">
        <v>6</v>
      </c>
      <c r="B6">
        <v>1</v>
      </c>
      <c r="C6">
        <f t="shared" si="0"/>
        <v>2</v>
      </c>
      <c r="D6">
        <v>0.5</v>
      </c>
      <c r="E6">
        <v>1.7</v>
      </c>
      <c r="F6">
        <v>3.3</v>
      </c>
      <c r="G6">
        <v>1.8</v>
      </c>
      <c r="H6">
        <v>5.2</v>
      </c>
      <c r="I6">
        <v>0.8</v>
      </c>
      <c r="J6">
        <v>0.9</v>
      </c>
      <c r="K6">
        <v>2.6</v>
      </c>
      <c r="L6" t="s">
        <v>18</v>
      </c>
      <c r="M6">
        <f t="shared" si="1"/>
        <v>16.8</v>
      </c>
      <c r="N6">
        <f t="shared" si="2"/>
        <v>33.6</v>
      </c>
    </row>
    <row r="7" spans="1:14" x14ac:dyDescent="0.25">
      <c r="A7" s="1" t="s">
        <v>7</v>
      </c>
      <c r="B7">
        <v>1</v>
      </c>
      <c r="C7">
        <f t="shared" si="0"/>
        <v>2</v>
      </c>
      <c r="D7">
        <v>0.5</v>
      </c>
      <c r="E7">
        <v>1.7</v>
      </c>
      <c r="F7">
        <v>3.3</v>
      </c>
      <c r="G7">
        <v>1.8</v>
      </c>
      <c r="H7">
        <v>5.2</v>
      </c>
      <c r="I7">
        <v>0.8</v>
      </c>
      <c r="J7">
        <v>0.7</v>
      </c>
      <c r="K7">
        <v>2.6</v>
      </c>
      <c r="L7" t="s">
        <v>18</v>
      </c>
      <c r="M7">
        <f t="shared" si="1"/>
        <v>16.600000000000001</v>
      </c>
      <c r="N7">
        <f t="shared" si="2"/>
        <v>33.200000000000003</v>
      </c>
    </row>
    <row r="8" spans="1:14" x14ac:dyDescent="0.25">
      <c r="A8" s="1" t="s">
        <v>8</v>
      </c>
      <c r="B8">
        <v>1</v>
      </c>
      <c r="C8">
        <f t="shared" si="0"/>
        <v>2</v>
      </c>
      <c r="D8">
        <v>0.5</v>
      </c>
      <c r="E8">
        <v>1.7</v>
      </c>
      <c r="F8">
        <v>3.3</v>
      </c>
      <c r="G8">
        <v>1.8</v>
      </c>
      <c r="H8">
        <v>5.2</v>
      </c>
      <c r="I8">
        <v>0.8</v>
      </c>
      <c r="J8">
        <v>0.7</v>
      </c>
      <c r="K8">
        <v>1.5</v>
      </c>
      <c r="L8">
        <v>2.6</v>
      </c>
      <c r="M8">
        <f t="shared" si="1"/>
        <v>18.100000000000001</v>
      </c>
      <c r="N8">
        <f t="shared" si="2"/>
        <v>36.200000000000003</v>
      </c>
    </row>
    <row r="9" spans="1:14" x14ac:dyDescent="0.25">
      <c r="A9" s="1" t="s">
        <v>9</v>
      </c>
      <c r="B9">
        <v>2</v>
      </c>
      <c r="C9">
        <f t="shared" si="0"/>
        <v>4</v>
      </c>
      <c r="D9">
        <v>0.5</v>
      </c>
      <c r="E9">
        <v>1.7</v>
      </c>
      <c r="F9">
        <v>3.3</v>
      </c>
      <c r="G9">
        <v>1.8</v>
      </c>
      <c r="H9">
        <v>5.2</v>
      </c>
      <c r="I9">
        <v>2.7</v>
      </c>
      <c r="J9" t="s">
        <v>18</v>
      </c>
      <c r="K9" t="s">
        <v>18</v>
      </c>
      <c r="L9" t="s">
        <v>18</v>
      </c>
      <c r="M9">
        <f t="shared" si="1"/>
        <v>15.2</v>
      </c>
      <c r="N9">
        <f t="shared" si="2"/>
        <v>60.8</v>
      </c>
    </row>
    <row r="10" spans="1:14" x14ac:dyDescent="0.25">
      <c r="A10" s="1" t="s">
        <v>10</v>
      </c>
      <c r="B10">
        <v>2</v>
      </c>
      <c r="C10">
        <f t="shared" si="0"/>
        <v>4</v>
      </c>
      <c r="D10">
        <v>0.5</v>
      </c>
      <c r="E10">
        <v>1.2</v>
      </c>
      <c r="F10" t="s">
        <v>18</v>
      </c>
      <c r="G10" t="s">
        <v>18</v>
      </c>
      <c r="H10" t="s">
        <v>18</v>
      </c>
      <c r="I10" t="s">
        <v>18</v>
      </c>
      <c r="J10" t="s">
        <v>18</v>
      </c>
      <c r="K10" t="s">
        <v>18</v>
      </c>
      <c r="L10" t="s">
        <v>18</v>
      </c>
      <c r="M10">
        <f t="shared" si="1"/>
        <v>1.7</v>
      </c>
      <c r="N10">
        <f t="shared" si="2"/>
        <v>6.8</v>
      </c>
    </row>
    <row r="11" spans="1:14" x14ac:dyDescent="0.25">
      <c r="A11" s="1" t="s">
        <v>11</v>
      </c>
      <c r="B11">
        <v>1</v>
      </c>
      <c r="C11">
        <f t="shared" si="0"/>
        <v>2</v>
      </c>
      <c r="D11">
        <v>0.5</v>
      </c>
      <c r="E11">
        <v>1.7</v>
      </c>
      <c r="F11">
        <v>3.3</v>
      </c>
      <c r="G11">
        <v>0.8</v>
      </c>
      <c r="H11">
        <v>0.2</v>
      </c>
      <c r="I11" t="s">
        <v>18</v>
      </c>
      <c r="J11" t="s">
        <v>18</v>
      </c>
      <c r="K11" t="s">
        <v>18</v>
      </c>
      <c r="L11" t="s">
        <v>18</v>
      </c>
      <c r="M11">
        <f t="shared" si="1"/>
        <v>6.5</v>
      </c>
      <c r="N11">
        <f t="shared" si="2"/>
        <v>13</v>
      </c>
    </row>
    <row r="12" spans="1:14" x14ac:dyDescent="0.25">
      <c r="A12" s="1" t="s">
        <v>12</v>
      </c>
      <c r="B12">
        <v>1</v>
      </c>
      <c r="C12">
        <f t="shared" si="0"/>
        <v>2</v>
      </c>
      <c r="D12">
        <v>0.5</v>
      </c>
      <c r="E12">
        <v>1.7</v>
      </c>
      <c r="F12">
        <v>3.3</v>
      </c>
      <c r="G12">
        <v>0.8</v>
      </c>
      <c r="H12">
        <v>1.5</v>
      </c>
      <c r="I12">
        <v>0.2</v>
      </c>
      <c r="J12" t="s">
        <v>18</v>
      </c>
      <c r="K12" t="s">
        <v>18</v>
      </c>
      <c r="L12" t="s">
        <v>18</v>
      </c>
      <c r="M12">
        <f t="shared" si="1"/>
        <v>8</v>
      </c>
      <c r="N12">
        <f t="shared" si="2"/>
        <v>16</v>
      </c>
    </row>
    <row r="13" spans="1:14" x14ac:dyDescent="0.25">
      <c r="A13" s="1" t="s">
        <v>13</v>
      </c>
      <c r="B13">
        <v>1</v>
      </c>
      <c r="C13">
        <f t="shared" si="0"/>
        <v>2</v>
      </c>
      <c r="D13">
        <v>0.5</v>
      </c>
      <c r="E13">
        <v>1.7</v>
      </c>
      <c r="F13">
        <v>3.3</v>
      </c>
      <c r="G13">
        <v>0.8</v>
      </c>
      <c r="H13">
        <v>1.5</v>
      </c>
      <c r="I13">
        <v>1.5</v>
      </c>
      <c r="J13">
        <v>0.2</v>
      </c>
      <c r="K13" t="s">
        <v>18</v>
      </c>
      <c r="L13" t="s">
        <v>18</v>
      </c>
      <c r="M13">
        <f t="shared" si="1"/>
        <v>9.5</v>
      </c>
      <c r="N13">
        <f t="shared" si="2"/>
        <v>19</v>
      </c>
    </row>
    <row r="14" spans="1:14" x14ac:dyDescent="0.25">
      <c r="A14" s="1" t="s">
        <v>14</v>
      </c>
      <c r="B14">
        <v>1</v>
      </c>
      <c r="C14">
        <f t="shared" si="0"/>
        <v>2</v>
      </c>
      <c r="D14">
        <v>0.5</v>
      </c>
      <c r="E14">
        <v>1.7</v>
      </c>
      <c r="F14">
        <v>3.3</v>
      </c>
      <c r="G14">
        <v>1.8</v>
      </c>
      <c r="H14">
        <v>1.9</v>
      </c>
      <c r="I14">
        <v>5.2</v>
      </c>
      <c r="J14">
        <v>0.5</v>
      </c>
      <c r="K14">
        <v>3</v>
      </c>
      <c r="L14" t="s">
        <v>18</v>
      </c>
      <c r="M14">
        <f t="shared" si="1"/>
        <v>17.899999999999999</v>
      </c>
      <c r="N14">
        <f t="shared" si="2"/>
        <v>35.799999999999997</v>
      </c>
    </row>
    <row r="15" spans="1:14" x14ac:dyDescent="0.25">
      <c r="A15" s="1" t="s">
        <v>15</v>
      </c>
      <c r="B15">
        <v>2</v>
      </c>
      <c r="C15">
        <f t="shared" si="0"/>
        <v>4</v>
      </c>
      <c r="D15">
        <v>0.5</v>
      </c>
      <c r="E15">
        <v>1.7</v>
      </c>
      <c r="F15">
        <v>3.3</v>
      </c>
      <c r="G15">
        <v>1.8</v>
      </c>
      <c r="H15">
        <v>1.9</v>
      </c>
      <c r="I15">
        <v>5.2</v>
      </c>
      <c r="J15">
        <v>0.5</v>
      </c>
      <c r="K15" t="s">
        <v>18</v>
      </c>
      <c r="L15" t="s">
        <v>18</v>
      </c>
      <c r="M15">
        <f t="shared" si="1"/>
        <v>14.899999999999999</v>
      </c>
      <c r="N15">
        <f t="shared" si="2"/>
        <v>59.599999999999994</v>
      </c>
    </row>
    <row r="16" spans="1:14" x14ac:dyDescent="0.25">
      <c r="B16">
        <f>SUM(B2:B15)</f>
        <v>18</v>
      </c>
      <c r="N16">
        <f>SUM(N2:N15)</f>
        <v>408.20000000000005</v>
      </c>
    </row>
    <row r="17" spans="1:14" x14ac:dyDescent="0.25">
      <c r="M17" t="s">
        <v>21</v>
      </c>
      <c r="N17" s="2">
        <f>N16*1.15</f>
        <v>469.43</v>
      </c>
    </row>
    <row r="19" spans="1:14" x14ac:dyDescent="0.25">
      <c r="A19" t="s">
        <v>22</v>
      </c>
      <c r="B19" t="s">
        <v>28</v>
      </c>
      <c r="C19" s="1" t="s">
        <v>23</v>
      </c>
      <c r="D19" t="s">
        <v>24</v>
      </c>
      <c r="E19" t="s">
        <v>25</v>
      </c>
      <c r="F19" t="s">
        <v>26</v>
      </c>
      <c r="H19" t="s">
        <v>43</v>
      </c>
      <c r="I19" t="s">
        <v>23</v>
      </c>
      <c r="J19" t="s">
        <v>24</v>
      </c>
      <c r="K19" t="s">
        <v>25</v>
      </c>
      <c r="L19" t="s">
        <v>26</v>
      </c>
    </row>
    <row r="20" spans="1:14" x14ac:dyDescent="0.25">
      <c r="A20" t="s">
        <v>42</v>
      </c>
      <c r="B20" s="1" t="s">
        <v>37</v>
      </c>
      <c r="C20" t="s">
        <v>34</v>
      </c>
      <c r="D20" s="3">
        <v>23.47</v>
      </c>
      <c r="E20">
        <v>470</v>
      </c>
      <c r="F20" s="3">
        <f>D20*E20</f>
        <v>11030.9</v>
      </c>
      <c r="H20" t="s">
        <v>27</v>
      </c>
      <c r="I20" t="s">
        <v>34</v>
      </c>
      <c r="J20" s="3">
        <v>33.700000000000003</v>
      </c>
      <c r="K20">
        <v>470</v>
      </c>
      <c r="L20" s="3">
        <f t="shared" ref="L20" si="3">J20*K20</f>
        <v>15839.000000000002</v>
      </c>
    </row>
    <row r="21" spans="1:14" x14ac:dyDescent="0.25">
      <c r="A21" t="s">
        <v>35</v>
      </c>
      <c r="B21" t="s">
        <v>36</v>
      </c>
      <c r="C21" t="s">
        <v>30</v>
      </c>
      <c r="D21" s="3">
        <v>83</v>
      </c>
      <c r="E21">
        <v>18</v>
      </c>
      <c r="F21" s="3">
        <f t="shared" ref="F21:F26" si="4">D21*E21</f>
        <v>1494</v>
      </c>
      <c r="H21" t="s">
        <v>48</v>
      </c>
      <c r="I21" t="s">
        <v>30</v>
      </c>
      <c r="J21" s="3">
        <v>163</v>
      </c>
      <c r="K21">
        <v>18</v>
      </c>
      <c r="L21" s="3">
        <f>J21*K21</f>
        <v>2934</v>
      </c>
    </row>
    <row r="22" spans="1:14" x14ac:dyDescent="0.25">
      <c r="A22" t="s">
        <v>33</v>
      </c>
      <c r="B22" t="s">
        <v>32</v>
      </c>
      <c r="C22" t="s">
        <v>30</v>
      </c>
      <c r="D22" s="3">
        <v>111</v>
      </c>
      <c r="E22">
        <f>36*2</f>
        <v>72</v>
      </c>
      <c r="F22" s="3">
        <f t="shared" si="4"/>
        <v>7992</v>
      </c>
      <c r="H22" t="s">
        <v>47</v>
      </c>
      <c r="I22" t="s">
        <v>30</v>
      </c>
      <c r="J22" s="3">
        <v>63</v>
      </c>
      <c r="K22">
        <v>36</v>
      </c>
      <c r="L22" s="3">
        <f>J22*K22</f>
        <v>2268</v>
      </c>
    </row>
    <row r="23" spans="1:14" x14ac:dyDescent="0.25">
      <c r="A23" t="s">
        <v>41</v>
      </c>
      <c r="B23" t="s">
        <v>40</v>
      </c>
      <c r="C23" t="s">
        <v>34</v>
      </c>
      <c r="D23" s="3">
        <v>6</v>
      </c>
      <c r="E23">
        <v>7</v>
      </c>
      <c r="F23" s="3">
        <f t="shared" si="4"/>
        <v>42</v>
      </c>
      <c r="H23" t="s">
        <v>44</v>
      </c>
      <c r="I23" t="s">
        <v>30</v>
      </c>
      <c r="J23" s="3">
        <v>17</v>
      </c>
      <c r="K23">
        <v>9</v>
      </c>
      <c r="L23" s="3">
        <f t="shared" ref="L23:L24" si="5">J23*K23</f>
        <v>153</v>
      </c>
    </row>
    <row r="24" spans="1:14" x14ac:dyDescent="0.25">
      <c r="A24" t="s">
        <v>50</v>
      </c>
      <c r="B24" s="6" t="s">
        <v>49</v>
      </c>
      <c r="C24" t="s">
        <v>30</v>
      </c>
      <c r="D24" s="3">
        <v>32110</v>
      </c>
      <c r="E24">
        <v>1</v>
      </c>
      <c r="F24" s="3">
        <f t="shared" si="4"/>
        <v>32110</v>
      </c>
      <c r="H24" t="s">
        <v>45</v>
      </c>
      <c r="I24" t="s">
        <v>30</v>
      </c>
      <c r="J24" s="3">
        <v>3270</v>
      </c>
      <c r="K24">
        <v>1</v>
      </c>
      <c r="L24" s="3">
        <f t="shared" si="5"/>
        <v>3270</v>
      </c>
    </row>
    <row r="25" spans="1:14" x14ac:dyDescent="0.25">
      <c r="A25" t="s">
        <v>31</v>
      </c>
      <c r="B25" t="s">
        <v>29</v>
      </c>
      <c r="C25" t="s">
        <v>30</v>
      </c>
      <c r="D25" s="3">
        <v>939</v>
      </c>
      <c r="E25">
        <v>1</v>
      </c>
      <c r="F25" s="3">
        <f t="shared" si="4"/>
        <v>939</v>
      </c>
    </row>
    <row r="26" spans="1:14" x14ac:dyDescent="0.25">
      <c r="A26" t="s">
        <v>38</v>
      </c>
      <c r="B26" t="s">
        <v>39</v>
      </c>
      <c r="C26" t="s">
        <v>30</v>
      </c>
      <c r="D26" s="3">
        <v>449</v>
      </c>
      <c r="E26">
        <v>1</v>
      </c>
      <c r="F26" s="3">
        <f t="shared" si="4"/>
        <v>449</v>
      </c>
      <c r="H26" t="s">
        <v>46</v>
      </c>
      <c r="J26" s="3"/>
      <c r="L26" s="3">
        <v>2737</v>
      </c>
    </row>
    <row r="27" spans="1:14" x14ac:dyDescent="0.25">
      <c r="F27" s="3">
        <f>SUM(F20:F26)</f>
        <v>54056.9</v>
      </c>
      <c r="L27" s="3">
        <f>SUM(L20:L26)</f>
        <v>27201</v>
      </c>
      <c r="N27" s="4">
        <f>F27+L27</f>
        <v>81257.899999999994</v>
      </c>
    </row>
  </sheetData>
  <mergeCells count="1">
    <mergeCell ref="D1:L1"/>
  </mergeCells>
  <hyperlinks>
    <hyperlink ref="B24" r:id="rId1" xr:uid="{58EB0843-9609-4DE5-A4F1-302A47C3AB6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Fišera</dc:creator>
  <cp:lastModifiedBy>Hynek Fisera</cp:lastModifiedBy>
  <dcterms:created xsi:type="dcterms:W3CDTF">2015-06-05T18:19:34Z</dcterms:created>
  <dcterms:modified xsi:type="dcterms:W3CDTF">2023-03-05T19:28:22Z</dcterms:modified>
</cp:coreProperties>
</file>